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kumenty\SokolákCup\2022\"/>
    </mc:Choice>
  </mc:AlternateContent>
  <xr:revisionPtr revIDLastSave="0" documentId="13_ncr:1_{DB6CB4E2-0A55-4183-9BB0-0F05CF20CA30}" xr6:coauthVersionLast="47" xr6:coauthVersionMax="47" xr10:uidLastSave="{00000000-0000-0000-0000-000000000000}"/>
  <bookViews>
    <workbookView xWindow="-120" yWindow="-120" windowWidth="29040" windowHeight="17640" activeTab="1" xr2:uid="{2234F86F-00B1-4BED-8A00-0024B94306C2}"/>
  </bookViews>
  <sheets>
    <sheet name="Běžky" sheetId="1" r:id="rId1"/>
    <sheet name="Slalom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1" i="2" l="1"/>
  <c r="E7" i="2"/>
  <c r="E4" i="2"/>
  <c r="E22" i="2"/>
  <c r="E15" i="2"/>
  <c r="E20" i="2"/>
  <c r="E16" i="2"/>
  <c r="E6" i="2"/>
  <c r="F6" i="2" s="1"/>
  <c r="E3" i="2"/>
  <c r="E9" i="2"/>
  <c r="E2" i="2"/>
  <c r="E5" i="2"/>
  <c r="E18" i="2"/>
  <c r="E17" i="2"/>
  <c r="E8" i="2"/>
  <c r="E14" i="2"/>
  <c r="E23" i="2"/>
  <c r="E24" i="2"/>
  <c r="E25" i="2"/>
  <c r="E21" i="2"/>
  <c r="E13" i="2"/>
  <c r="E12" i="2"/>
  <c r="E19" i="2"/>
  <c r="E26" i="2"/>
  <c r="F26" i="2" s="1"/>
  <c r="E10" i="2"/>
  <c r="M25" i="2"/>
  <c r="M26" i="2"/>
  <c r="M27" i="2"/>
  <c r="M28" i="2"/>
  <c r="M29" i="2"/>
  <c r="M30" i="2"/>
  <c r="N30" i="2" s="1"/>
  <c r="L25" i="2"/>
  <c r="L26" i="2"/>
  <c r="L27" i="2"/>
  <c r="L28" i="2"/>
  <c r="L29" i="2"/>
  <c r="L30" i="2"/>
  <c r="J25" i="2"/>
  <c r="J26" i="2"/>
  <c r="J27" i="2"/>
  <c r="J28" i="2"/>
  <c r="J29" i="2"/>
  <c r="J30" i="2"/>
  <c r="M19" i="2"/>
  <c r="M18" i="2"/>
  <c r="M17" i="2"/>
  <c r="M22" i="2"/>
  <c r="M21" i="2"/>
  <c r="M20" i="2"/>
  <c r="L19" i="2"/>
  <c r="L18" i="2"/>
  <c r="L17" i="2"/>
  <c r="L22" i="2"/>
  <c r="L21" i="2"/>
  <c r="L20" i="2"/>
  <c r="J19" i="2"/>
  <c r="J18" i="2"/>
  <c r="J17" i="2"/>
  <c r="J22" i="2"/>
  <c r="J21" i="2"/>
  <c r="J20" i="2"/>
  <c r="M7" i="2"/>
  <c r="M4" i="2"/>
  <c r="M14" i="2"/>
  <c r="M8" i="2"/>
  <c r="M12" i="2"/>
  <c r="M9" i="2"/>
  <c r="M3" i="2"/>
  <c r="M2" i="2"/>
  <c r="M5" i="2"/>
  <c r="M10" i="2"/>
  <c r="M6" i="2"/>
  <c r="M13" i="2"/>
  <c r="M11" i="2"/>
  <c r="L4" i="2"/>
  <c r="L14" i="2"/>
  <c r="L8" i="2"/>
  <c r="L12" i="2"/>
  <c r="L9" i="2"/>
  <c r="L3" i="2"/>
  <c r="L2" i="2"/>
  <c r="L5" i="2"/>
  <c r="L10" i="2"/>
  <c r="L6" i="2"/>
  <c r="L13" i="2"/>
  <c r="L11" i="2"/>
  <c r="L7" i="2"/>
  <c r="J4" i="2"/>
  <c r="J14" i="2"/>
  <c r="J8" i="2"/>
  <c r="J12" i="2"/>
  <c r="J9" i="2"/>
  <c r="J3" i="2"/>
  <c r="J2" i="2"/>
  <c r="J5" i="2"/>
  <c r="J10" i="2"/>
  <c r="J6" i="2"/>
  <c r="J13" i="2"/>
  <c r="J11" i="2"/>
  <c r="J7" i="2"/>
  <c r="L8" i="1"/>
  <c r="L12" i="1"/>
  <c r="L11" i="1"/>
  <c r="L10" i="1"/>
  <c r="L9" i="1"/>
  <c r="L7" i="1"/>
  <c r="L6" i="1"/>
  <c r="L5" i="1"/>
  <c r="L4" i="1"/>
  <c r="L3" i="1"/>
  <c r="E22" i="1"/>
  <c r="E21" i="1"/>
  <c r="E20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F17" i="1"/>
  <c r="F16" i="1"/>
  <c r="F15" i="1"/>
  <c r="F13" i="1"/>
  <c r="F12" i="1"/>
  <c r="F11" i="1"/>
  <c r="F10" i="1"/>
  <c r="F8" i="1"/>
  <c r="F6" i="1"/>
  <c r="F3" i="1"/>
  <c r="F2" i="1"/>
  <c r="E2" i="1"/>
  <c r="D19" i="1"/>
  <c r="F19" i="1" s="1"/>
  <c r="C19" i="1"/>
  <c r="E19" i="1" s="1"/>
  <c r="F12" i="2" l="1"/>
  <c r="F20" i="2"/>
  <c r="F13" i="2"/>
  <c r="F15" i="2"/>
  <c r="F14" i="2"/>
  <c r="F3" i="2"/>
  <c r="F21" i="2"/>
  <c r="F5" i="2"/>
  <c r="F22" i="2"/>
  <c r="F16" i="2"/>
  <c r="F25" i="2"/>
  <c r="F2" i="2"/>
  <c r="F24" i="2"/>
  <c r="F7" i="2"/>
  <c r="F19" i="2"/>
  <c r="F10" i="2"/>
  <c r="F23" i="2"/>
  <c r="F18" i="2"/>
  <c r="F17" i="2"/>
  <c r="F9" i="2"/>
  <c r="F11" i="2"/>
  <c r="F4" i="2"/>
  <c r="F8" i="2"/>
  <c r="N18" i="2"/>
  <c r="N19" i="2"/>
  <c r="N17" i="2"/>
  <c r="N26" i="2"/>
  <c r="N25" i="2"/>
  <c r="N20" i="2"/>
  <c r="N29" i="2"/>
  <c r="N28" i="2"/>
  <c r="N27" i="2"/>
  <c r="N21" i="2"/>
  <c r="N22" i="2"/>
  <c r="N2" i="2"/>
  <c r="N12" i="2"/>
  <c r="N13" i="2"/>
  <c r="N8" i="2"/>
  <c r="N11" i="2"/>
  <c r="N6" i="2"/>
  <c r="N14" i="2"/>
  <c r="N10" i="2"/>
  <c r="N4" i="2"/>
  <c r="N7" i="2"/>
  <c r="N5" i="2"/>
  <c r="N3" i="2"/>
  <c r="N9" i="2"/>
</calcChain>
</file>

<file path=xl/sharedStrings.xml><?xml version="1.0" encoding="utf-8"?>
<sst xmlns="http://schemas.openxmlformats.org/spreadsheetml/2006/main" count="130" uniqueCount="45">
  <si>
    <t>Jakub Kozák</t>
  </si>
  <si>
    <t>Start</t>
  </si>
  <si>
    <t>Cíl</t>
  </si>
  <si>
    <t>Vráťa Čech</t>
  </si>
  <si>
    <t>Tereza Čechová</t>
  </si>
  <si>
    <t>Adam</t>
  </si>
  <si>
    <t>Tomáš Tomeček</t>
  </si>
  <si>
    <t>Jana Pelantová</t>
  </si>
  <si>
    <t>Vladek Karlach</t>
  </si>
  <si>
    <t>Mezičas</t>
  </si>
  <si>
    <t>Jarda Blažek</t>
  </si>
  <si>
    <t>Dáša Zajíčková</t>
  </si>
  <si>
    <t>Tomáš Pračka</t>
  </si>
  <si>
    <t>Michal Pelant</t>
  </si>
  <si>
    <t>Dan Čech</t>
  </si>
  <si>
    <t>Martina Pelantová</t>
  </si>
  <si>
    <t>Vláďa Kozák</t>
  </si>
  <si>
    <t>David Michalička</t>
  </si>
  <si>
    <t>Radek Mátl</t>
  </si>
  <si>
    <t>Šárka Landkammerová</t>
  </si>
  <si>
    <t>Dominik Landkammer</t>
  </si>
  <si>
    <t>Petra Mátlová</t>
  </si>
  <si>
    <t>Evča Mátlová</t>
  </si>
  <si>
    <t>Vojta Mátl</t>
  </si>
  <si>
    <t>1. kolo</t>
  </si>
  <si>
    <t>2. kolo</t>
  </si>
  <si>
    <t>Eliáš</t>
  </si>
  <si>
    <t>Tadeáš</t>
  </si>
  <si>
    <t>Noemi</t>
  </si>
  <si>
    <t>Natálka</t>
  </si>
  <si>
    <t>Daník</t>
  </si>
  <si>
    <t>hodně</t>
  </si>
  <si>
    <t>Odstup</t>
  </si>
  <si>
    <t>Muži</t>
  </si>
  <si>
    <t>Ženy</t>
  </si>
  <si>
    <t>Děti</t>
  </si>
  <si>
    <t>Dětičky</t>
  </si>
  <si>
    <t>Startovní číslo</t>
  </si>
  <si>
    <t>Machy táta</t>
  </si>
  <si>
    <t>Machy</t>
  </si>
  <si>
    <t>Robátko</t>
  </si>
  <si>
    <t>Martina Kozáková</t>
  </si>
  <si>
    <t>Celkem</t>
  </si>
  <si>
    <t>Pořadí</t>
  </si>
  <si>
    <t>Adam Zelenka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</si>
</sst>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46" fontId="0" fillId="0" borderId="0" xfId="0" applyNumberFormat="1"/>
    <xf numFmtId="21" fontId="0" fillId="0" borderId="0" xfId="0" applyNumberFormat="1"/>
    <xf numFmtId="20" fontId="0" fillId="0" borderId="0" xfId="0" applyNumberFormat="1"/>
    <xf numFmtId="0" fontId="0" fillId="0" borderId="1" xfId="0" applyBorder="1"/>
    <xf numFmtId="46" fontId="0" fillId="0" borderId="1" xfId="0" applyNumberFormat="1" applyBorder="1"/>
    <xf numFmtId="0" fontId="0" fillId="0" borderId="3" xfId="0" applyBorder="1"/>
    <xf numFmtId="46" fontId="0" fillId="0" borderId="4" xfId="0" applyNumberForma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46" fontId="0" fillId="0" borderId="9" xfId="0" applyNumberFormat="1" applyBorder="1"/>
    <xf numFmtId="0" fontId="0" fillId="0" borderId="10" xfId="0" applyBorder="1"/>
    <xf numFmtId="46" fontId="0" fillId="0" borderId="15" xfId="0" applyNumberFormat="1" applyBorder="1"/>
    <xf numFmtId="46" fontId="0" fillId="0" borderId="16" xfId="0" applyNumberFormat="1" applyBorder="1"/>
    <xf numFmtId="46" fontId="0" fillId="0" borderId="17" xfId="0" applyNumberFormat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1" fillId="2" borderId="2" xfId="0" applyFont="1" applyFill="1" applyBorder="1"/>
    <xf numFmtId="0" fontId="1" fillId="2" borderId="1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1" xfId="0" applyFont="1" applyFill="1" applyBorder="1"/>
    <xf numFmtId="0" fontId="1" fillId="2" borderId="21" xfId="0" applyFont="1" applyFill="1" applyBorder="1" applyAlignment="1">
      <alignment horizontal="center"/>
    </xf>
    <xf numFmtId="46" fontId="0" fillId="0" borderId="22" xfId="0" applyNumberFormat="1" applyBorder="1"/>
    <xf numFmtId="46" fontId="0" fillId="0" borderId="23" xfId="0" applyNumberFormat="1" applyBorder="1"/>
    <xf numFmtId="46" fontId="0" fillId="0" borderId="24" xfId="0" applyNumberFormat="1" applyBorder="1"/>
    <xf numFmtId="0" fontId="1" fillId="2" borderId="13" xfId="0" applyFont="1" applyFill="1" applyBorder="1"/>
    <xf numFmtId="0" fontId="1" fillId="2" borderId="21" xfId="0" applyFont="1" applyFill="1" applyBorder="1"/>
    <xf numFmtId="21" fontId="0" fillId="0" borderId="4" xfId="0" applyNumberFormat="1" applyBorder="1"/>
    <xf numFmtId="21" fontId="0" fillId="0" borderId="7" xfId="0" applyNumberFormat="1" applyBorder="1"/>
    <xf numFmtId="21" fontId="0" fillId="0" borderId="10" xfId="0" applyNumberFormat="1" applyBorder="1"/>
    <xf numFmtId="0" fontId="0" fillId="0" borderId="0" xfId="0" applyAlignment="1">
      <alignment horizontal="center"/>
    </xf>
    <xf numFmtId="0" fontId="0" fillId="0" borderId="9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1" fillId="2" borderId="25" xfId="0" applyFont="1" applyFill="1" applyBorder="1" applyAlignment="1">
      <alignment horizontal="center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1" fillId="2" borderId="2" xfId="0" applyFont="1" applyFill="1" applyBorder="1" applyAlignment="1">
      <alignment horizontal="center"/>
    </xf>
    <xf numFmtId="0" fontId="0" fillId="3" borderId="18" xfId="0" applyFill="1" applyBorder="1"/>
    <xf numFmtId="0" fontId="0" fillId="3" borderId="19" xfId="0" applyFill="1" applyBorder="1"/>
    <xf numFmtId="0" fontId="0" fillId="3" borderId="20" xfId="0" applyFill="1" applyBorder="1"/>
    <xf numFmtId="0" fontId="1" fillId="2" borderId="25" xfId="0" applyFont="1" applyFill="1" applyBorder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11AC6-D81C-44F8-9EF0-683255CCBB9D}">
  <dimension ref="A1:L34"/>
  <sheetViews>
    <sheetView workbookViewId="0">
      <selection activeCell="A6" sqref="A6"/>
    </sheetView>
  </sheetViews>
  <sheetFormatPr defaultRowHeight="15" x14ac:dyDescent="0.25"/>
  <cols>
    <col min="1" max="1" width="17.42578125" bestFit="1" customWidth="1"/>
    <col min="5" max="5" width="9.42578125" customWidth="1"/>
    <col min="9" max="9" width="20.5703125" bestFit="1" customWidth="1"/>
    <col min="12" max="12" width="11" customWidth="1"/>
    <col min="14" max="14" width="21" bestFit="1" customWidth="1"/>
  </cols>
  <sheetData>
    <row r="1" spans="1:12" ht="15.75" thickBot="1" x14ac:dyDescent="0.3">
      <c r="B1" t="s">
        <v>1</v>
      </c>
      <c r="C1" t="s">
        <v>9</v>
      </c>
      <c r="D1" t="s">
        <v>2</v>
      </c>
      <c r="E1" t="s">
        <v>24</v>
      </c>
      <c r="F1" t="s">
        <v>25</v>
      </c>
      <c r="I1" s="20" t="s">
        <v>33</v>
      </c>
      <c r="J1" s="21" t="s">
        <v>24</v>
      </c>
      <c r="K1" s="22" t="s">
        <v>25</v>
      </c>
      <c r="L1" s="23" t="s">
        <v>32</v>
      </c>
    </row>
    <row r="2" spans="1:12" x14ac:dyDescent="0.25">
      <c r="A2" s="51" t="s">
        <v>0</v>
      </c>
      <c r="B2" s="3">
        <v>0</v>
      </c>
      <c r="C2" s="1">
        <v>1.7233796296296296E-2</v>
      </c>
      <c r="D2" s="1">
        <v>3.4872685185185187E-2</v>
      </c>
      <c r="E2" s="1">
        <f>C2-B2</f>
        <v>1.7233796296296296E-2</v>
      </c>
      <c r="F2" s="1">
        <f>D2-B2</f>
        <v>3.4872685185185187E-2</v>
      </c>
      <c r="I2" s="17" t="s">
        <v>17</v>
      </c>
      <c r="J2" s="14">
        <v>1.6145833333333331E-2</v>
      </c>
      <c r="K2" s="12">
        <v>3.2615740740740744E-2</v>
      </c>
      <c r="L2" s="13"/>
    </row>
    <row r="3" spans="1:12" x14ac:dyDescent="0.25">
      <c r="A3" s="51" t="s">
        <v>3</v>
      </c>
      <c r="B3" s="3">
        <v>6.9444444444444447E-4</v>
      </c>
      <c r="C3" s="2">
        <v>2.2280092592592591E-2</v>
      </c>
      <c r="D3" s="2">
        <v>4.4062500000000004E-2</v>
      </c>
      <c r="E3" s="1">
        <f t="shared" ref="E3:E22" si="0">C3-B3</f>
        <v>2.1585648148148145E-2</v>
      </c>
      <c r="F3" s="1">
        <f>D3-B3</f>
        <v>4.3368055555555562E-2</v>
      </c>
      <c r="I3" s="18" t="s">
        <v>14</v>
      </c>
      <c r="J3" s="15">
        <v>1.6886574074074078E-2</v>
      </c>
      <c r="K3" s="5">
        <v>3.4409722222222223E-2</v>
      </c>
      <c r="L3" s="7">
        <f t="shared" ref="L3:L12" si="1">K3-K2</f>
        <v>1.7939814814814797E-3</v>
      </c>
    </row>
    <row r="4" spans="1:12" x14ac:dyDescent="0.25">
      <c r="A4" s="51" t="s">
        <v>4</v>
      </c>
      <c r="B4" s="3">
        <v>1.3888888888888889E-3</v>
      </c>
      <c r="C4" s="2">
        <v>2.1747685185185186E-2</v>
      </c>
      <c r="D4" s="2"/>
      <c r="E4" s="1">
        <f t="shared" si="0"/>
        <v>2.0358796296296298E-2</v>
      </c>
      <c r="I4" s="18" t="s">
        <v>20</v>
      </c>
      <c r="J4" s="15">
        <v>1.725694444444445E-2</v>
      </c>
      <c r="K4" s="5">
        <v>3.4664351851851849E-2</v>
      </c>
      <c r="L4" s="7">
        <f t="shared" si="1"/>
        <v>2.5462962962962549E-4</v>
      </c>
    </row>
    <row r="5" spans="1:12" x14ac:dyDescent="0.25">
      <c r="A5" t="s">
        <v>44</v>
      </c>
      <c r="B5" s="3">
        <v>2.0833333333333333E-3</v>
      </c>
      <c r="C5" s="2">
        <v>2.7002314814814812E-2</v>
      </c>
      <c r="D5" s="2"/>
      <c r="E5" s="1">
        <f t="shared" si="0"/>
        <v>2.4918981481481479E-2</v>
      </c>
      <c r="I5" s="18" t="s">
        <v>0</v>
      </c>
      <c r="J5" s="15">
        <v>1.7233796296296296E-2</v>
      </c>
      <c r="K5" s="5">
        <v>3.4872685185185187E-2</v>
      </c>
      <c r="L5" s="7">
        <f t="shared" si="1"/>
        <v>2.0833333333333814E-4</v>
      </c>
    </row>
    <row r="6" spans="1:12" x14ac:dyDescent="0.25">
      <c r="A6" s="51" t="s">
        <v>6</v>
      </c>
      <c r="B6" s="3">
        <v>2.7777777777777779E-3</v>
      </c>
      <c r="C6" s="2">
        <v>2.5115740740740741E-2</v>
      </c>
      <c r="D6" s="2">
        <v>4.7962962962962964E-2</v>
      </c>
      <c r="E6" s="1">
        <f t="shared" si="0"/>
        <v>2.2337962962962962E-2</v>
      </c>
      <c r="F6" s="1">
        <f>D6-B6</f>
        <v>4.5185185185185189E-2</v>
      </c>
      <c r="I6" s="18" t="s">
        <v>12</v>
      </c>
      <c r="J6" s="15">
        <v>1.7546296296296299E-2</v>
      </c>
      <c r="K6" s="5">
        <v>3.5937499999999997E-2</v>
      </c>
      <c r="L6" s="7">
        <f t="shared" si="1"/>
        <v>1.0648148148148101E-3</v>
      </c>
    </row>
    <row r="7" spans="1:12" x14ac:dyDescent="0.25">
      <c r="A7" t="s">
        <v>7</v>
      </c>
      <c r="B7" s="3">
        <v>3.472222222222222E-3</v>
      </c>
      <c r="C7" s="2">
        <v>3.0150462962962962E-2</v>
      </c>
      <c r="D7" s="2"/>
      <c r="E7" s="1">
        <f t="shared" si="0"/>
        <v>2.6678240740740738E-2</v>
      </c>
      <c r="I7" s="18" t="s">
        <v>13</v>
      </c>
      <c r="J7" s="15">
        <v>1.7708333333333333E-2</v>
      </c>
      <c r="K7" s="5">
        <v>3.6493055555555556E-2</v>
      </c>
      <c r="L7" s="7">
        <f t="shared" si="1"/>
        <v>5.5555555555555913E-4</v>
      </c>
    </row>
    <row r="8" spans="1:12" x14ac:dyDescent="0.25">
      <c r="A8" t="s">
        <v>8</v>
      </c>
      <c r="B8" s="3">
        <v>4.1666666666666666E-3</v>
      </c>
      <c r="C8" s="2">
        <v>2.8657407407407406E-2</v>
      </c>
      <c r="D8" s="2">
        <v>5.2847222222222219E-2</v>
      </c>
      <c r="E8" s="1">
        <f t="shared" si="0"/>
        <v>2.449074074074074E-2</v>
      </c>
      <c r="F8" s="1">
        <f>D8-B8</f>
        <v>4.8680555555555553E-2</v>
      </c>
      <c r="I8" s="18" t="s">
        <v>18</v>
      </c>
      <c r="J8" s="15">
        <v>1.9814814814814809E-2</v>
      </c>
      <c r="K8" s="5">
        <v>4.1087962962962965E-2</v>
      </c>
      <c r="L8" s="7">
        <f t="shared" si="1"/>
        <v>4.5949074074074087E-3</v>
      </c>
    </row>
    <row r="9" spans="1:12" x14ac:dyDescent="0.25">
      <c r="A9" t="s">
        <v>10</v>
      </c>
      <c r="B9" s="3">
        <v>4.8611111111111112E-3</v>
      </c>
      <c r="C9" s="2">
        <v>3.4641203703703702E-2</v>
      </c>
      <c r="E9" s="1">
        <f t="shared" si="0"/>
        <v>2.9780092592592591E-2</v>
      </c>
      <c r="I9" s="18" t="s">
        <v>3</v>
      </c>
      <c r="J9" s="15">
        <v>2.1585648148148145E-2</v>
      </c>
      <c r="K9" s="5">
        <v>4.3368055555555562E-2</v>
      </c>
      <c r="L9" s="7">
        <f t="shared" si="1"/>
        <v>2.2800925925925974E-3</v>
      </c>
    </row>
    <row r="10" spans="1:12" x14ac:dyDescent="0.25">
      <c r="A10" t="s">
        <v>11</v>
      </c>
      <c r="B10" s="3">
        <v>5.5555555555555558E-3</v>
      </c>
      <c r="C10" s="2">
        <v>2.4652777777777777E-2</v>
      </c>
      <c r="D10" s="2">
        <v>4.4108796296296299E-2</v>
      </c>
      <c r="E10" s="1">
        <f t="shared" si="0"/>
        <v>1.909722222222222E-2</v>
      </c>
      <c r="F10" s="1">
        <f>D10-B10</f>
        <v>3.8553240740740742E-2</v>
      </c>
      <c r="I10" s="18" t="s">
        <v>16</v>
      </c>
      <c r="J10" s="15">
        <v>2.225694444444444E-2</v>
      </c>
      <c r="K10" s="5">
        <v>4.3773148148148144E-2</v>
      </c>
      <c r="L10" s="7">
        <f t="shared" si="1"/>
        <v>4.050925925925819E-4</v>
      </c>
    </row>
    <row r="11" spans="1:12" x14ac:dyDescent="0.25">
      <c r="A11" s="51" t="s">
        <v>12</v>
      </c>
      <c r="B11" s="3">
        <v>6.2499999999999995E-3</v>
      </c>
      <c r="C11" s="2">
        <v>2.3796296296296298E-2</v>
      </c>
      <c r="D11" s="2">
        <v>4.2187499999999996E-2</v>
      </c>
      <c r="E11" s="1">
        <f t="shared" si="0"/>
        <v>1.7546296296296299E-2</v>
      </c>
      <c r="F11" s="1">
        <f>D11-B11</f>
        <v>3.5937499999999997E-2</v>
      </c>
      <c r="I11" s="18" t="s">
        <v>6</v>
      </c>
      <c r="J11" s="15">
        <v>2.2337962962962962E-2</v>
      </c>
      <c r="K11" s="5">
        <v>4.5185185185185189E-2</v>
      </c>
      <c r="L11" s="7">
        <f t="shared" si="1"/>
        <v>1.412037037037045E-3</v>
      </c>
    </row>
    <row r="12" spans="1:12" x14ac:dyDescent="0.25">
      <c r="A12" t="s">
        <v>13</v>
      </c>
      <c r="B12" s="3">
        <v>6.9444444444444441E-3</v>
      </c>
      <c r="C12" s="2">
        <v>2.4652777777777777E-2</v>
      </c>
      <c r="D12" s="2">
        <v>4.3437499999999997E-2</v>
      </c>
      <c r="E12" s="1">
        <f t="shared" si="0"/>
        <v>1.7708333333333333E-2</v>
      </c>
      <c r="F12" s="1">
        <f>D12-B12</f>
        <v>3.6493055555555556E-2</v>
      </c>
      <c r="I12" s="18" t="s">
        <v>8</v>
      </c>
      <c r="J12" s="15">
        <v>2.449074074074074E-2</v>
      </c>
      <c r="K12" s="5">
        <v>4.8680555555555553E-2</v>
      </c>
      <c r="L12" s="7">
        <f t="shared" si="1"/>
        <v>3.495370370370364E-3</v>
      </c>
    </row>
    <row r="13" spans="1:12" ht="15.75" thickBot="1" x14ac:dyDescent="0.3">
      <c r="A13" s="51" t="s">
        <v>14</v>
      </c>
      <c r="B13" s="3">
        <v>7.6388888888888886E-3</v>
      </c>
      <c r="C13" s="2">
        <v>2.4525462962962968E-2</v>
      </c>
      <c r="D13" s="2">
        <v>4.2048611111111113E-2</v>
      </c>
      <c r="E13" s="1">
        <f t="shared" si="0"/>
        <v>1.6886574074074078E-2</v>
      </c>
      <c r="F13" s="1">
        <f>D13-B13</f>
        <v>3.4409722222222223E-2</v>
      </c>
      <c r="I13" s="19" t="s">
        <v>10</v>
      </c>
      <c r="J13" s="16">
        <v>2.9780092592592591E-2</v>
      </c>
      <c r="K13" s="9" t="s">
        <v>31</v>
      </c>
      <c r="L13" s="10"/>
    </row>
    <row r="14" spans="1:12" ht="15.75" thickBot="1" x14ac:dyDescent="0.3">
      <c r="A14" t="s">
        <v>15</v>
      </c>
      <c r="B14" s="3">
        <v>8.3333333333333332E-3</v>
      </c>
      <c r="C14" s="2">
        <v>3.2812500000000001E-2</v>
      </c>
      <c r="E14" s="1">
        <f t="shared" si="0"/>
        <v>2.447916666666667E-2</v>
      </c>
    </row>
    <row r="15" spans="1:12" ht="15.75" thickBot="1" x14ac:dyDescent="0.3">
      <c r="A15" s="51" t="s">
        <v>16</v>
      </c>
      <c r="B15" s="3">
        <v>9.0277777777777787E-3</v>
      </c>
      <c r="C15" s="2">
        <v>3.1284722222222221E-2</v>
      </c>
      <c r="D15" s="2">
        <v>5.2800925925925925E-2</v>
      </c>
      <c r="E15" s="1">
        <f t="shared" si="0"/>
        <v>2.225694444444444E-2</v>
      </c>
      <c r="F15" s="1">
        <f>D15-B15</f>
        <v>4.3773148148148144E-2</v>
      </c>
      <c r="I15" s="20" t="s">
        <v>34</v>
      </c>
      <c r="J15" s="25" t="s">
        <v>24</v>
      </c>
    </row>
    <row r="16" spans="1:12" x14ac:dyDescent="0.25">
      <c r="A16" s="51" t="s">
        <v>17</v>
      </c>
      <c r="B16" s="3">
        <v>1.5277777777777777E-2</v>
      </c>
      <c r="C16" s="2">
        <v>3.142361111111111E-2</v>
      </c>
      <c r="D16" s="2">
        <v>4.7893518518518523E-2</v>
      </c>
      <c r="E16" s="1">
        <f t="shared" si="0"/>
        <v>1.6145833333333331E-2</v>
      </c>
      <c r="F16" s="1">
        <f>D16-B16</f>
        <v>3.2615740740740744E-2</v>
      </c>
      <c r="I16" s="17" t="s">
        <v>11</v>
      </c>
      <c r="J16" s="26">
        <v>1.909722222222222E-2</v>
      </c>
      <c r="K16" s="2">
        <v>3.8553240740740742E-2</v>
      </c>
    </row>
    <row r="17" spans="1:10" x14ac:dyDescent="0.25">
      <c r="A17" s="51" t="s">
        <v>18</v>
      </c>
      <c r="B17" s="3">
        <v>1.5972222222222224E-2</v>
      </c>
      <c r="C17" s="2">
        <v>3.5787037037037034E-2</v>
      </c>
      <c r="D17" s="2">
        <v>5.7060185185185186E-2</v>
      </c>
      <c r="E17" s="1">
        <f t="shared" si="0"/>
        <v>1.9814814814814809E-2</v>
      </c>
      <c r="F17" s="1">
        <f>D17-B17</f>
        <v>4.1087962962962965E-2</v>
      </c>
      <c r="I17" s="18" t="s">
        <v>4</v>
      </c>
      <c r="J17" s="27">
        <v>2.0358796296296298E-2</v>
      </c>
    </row>
    <row r="18" spans="1:10" x14ac:dyDescent="0.25">
      <c r="A18" s="51" t="s">
        <v>19</v>
      </c>
      <c r="B18" s="3">
        <v>2.7777777777777776E-2</v>
      </c>
      <c r="C18" s="2">
        <v>5.0532407407407408E-2</v>
      </c>
      <c r="E18" s="1">
        <f t="shared" si="0"/>
        <v>2.2754629629629632E-2</v>
      </c>
      <c r="I18" s="18" t="s">
        <v>19</v>
      </c>
      <c r="J18" s="27">
        <v>2.2754629629629632E-2</v>
      </c>
    </row>
    <row r="19" spans="1:10" x14ac:dyDescent="0.25">
      <c r="A19" s="51" t="s">
        <v>20</v>
      </c>
      <c r="B19" s="3">
        <v>6.25E-2</v>
      </c>
      <c r="C19" s="2">
        <f>B19+"0:24:51"</f>
        <v>7.975694444444445E-2</v>
      </c>
      <c r="D19" s="2">
        <f>B19+"0:49:55"</f>
        <v>9.7164351851851849E-2</v>
      </c>
      <c r="E19" s="1">
        <f t="shared" si="0"/>
        <v>1.725694444444445E-2</v>
      </c>
      <c r="F19" s="1">
        <f>D19-B19</f>
        <v>3.4664351851851849E-2</v>
      </c>
      <c r="I19" s="18" t="s">
        <v>15</v>
      </c>
      <c r="J19" s="27">
        <v>2.447916666666667E-2</v>
      </c>
    </row>
    <row r="20" spans="1:10" x14ac:dyDescent="0.25">
      <c r="A20" t="s">
        <v>21</v>
      </c>
      <c r="B20" s="3">
        <v>0</v>
      </c>
      <c r="C20" s="2">
        <v>3.4791666666666672E-2</v>
      </c>
      <c r="E20" s="1">
        <f t="shared" si="0"/>
        <v>3.4791666666666672E-2</v>
      </c>
      <c r="I20" s="18" t="s">
        <v>7</v>
      </c>
      <c r="J20" s="27">
        <v>2.6678240740740738E-2</v>
      </c>
    </row>
    <row r="21" spans="1:10" ht="15.75" thickBot="1" x14ac:dyDescent="0.3">
      <c r="A21" t="s">
        <v>22</v>
      </c>
      <c r="B21" s="3">
        <v>0</v>
      </c>
      <c r="C21" s="2">
        <v>3.4791666666666672E-2</v>
      </c>
      <c r="E21" s="1">
        <f t="shared" si="0"/>
        <v>3.4791666666666672E-2</v>
      </c>
      <c r="I21" s="19" t="s">
        <v>21</v>
      </c>
      <c r="J21" s="28">
        <v>3.4791666666666672E-2</v>
      </c>
    </row>
    <row r="22" spans="1:10" x14ac:dyDescent="0.25">
      <c r="A22" t="s">
        <v>23</v>
      </c>
      <c r="B22" s="3">
        <v>0</v>
      </c>
      <c r="C22" s="2">
        <v>3.4791666666666672E-2</v>
      </c>
      <c r="E22" s="1">
        <f t="shared" si="0"/>
        <v>3.4791666666666672E-2</v>
      </c>
    </row>
    <row r="23" spans="1:10" ht="15.75" thickBot="1" x14ac:dyDescent="0.3"/>
    <row r="24" spans="1:10" ht="15.75" thickBot="1" x14ac:dyDescent="0.3">
      <c r="I24" s="20" t="s">
        <v>35</v>
      </c>
      <c r="J24" s="30" t="s">
        <v>24</v>
      </c>
    </row>
    <row r="25" spans="1:10" x14ac:dyDescent="0.25">
      <c r="I25" s="17" t="s">
        <v>5</v>
      </c>
      <c r="J25" s="26">
        <v>2.4918981481481479E-2</v>
      </c>
    </row>
    <row r="26" spans="1:10" x14ac:dyDescent="0.25">
      <c r="I26" s="18" t="s">
        <v>22</v>
      </c>
      <c r="J26" s="27">
        <v>3.4791666666666672E-2</v>
      </c>
    </row>
    <row r="27" spans="1:10" ht="15.75" thickBot="1" x14ac:dyDescent="0.3">
      <c r="I27" s="19" t="s">
        <v>23</v>
      </c>
      <c r="J27" s="28">
        <v>3.4791666666666672E-2</v>
      </c>
    </row>
    <row r="28" spans="1:10" ht="15.75" thickBot="1" x14ac:dyDescent="0.3"/>
    <row r="29" spans="1:10" ht="15.75" thickBot="1" x14ac:dyDescent="0.3">
      <c r="I29" s="24" t="s">
        <v>36</v>
      </c>
      <c r="J29" s="29"/>
    </row>
    <row r="30" spans="1:10" x14ac:dyDescent="0.25">
      <c r="I30" s="11" t="s">
        <v>28</v>
      </c>
      <c r="J30" s="33">
        <v>1.5046296296296294E-3</v>
      </c>
    </row>
    <row r="31" spans="1:10" x14ac:dyDescent="0.25">
      <c r="I31" s="6" t="s">
        <v>27</v>
      </c>
      <c r="J31" s="31">
        <v>1.5509259259259261E-3</v>
      </c>
    </row>
    <row r="32" spans="1:10" x14ac:dyDescent="0.25">
      <c r="I32" s="6" t="s">
        <v>26</v>
      </c>
      <c r="J32" s="31">
        <v>1.6666666666666668E-3</v>
      </c>
    </row>
    <row r="33" spans="9:10" x14ac:dyDescent="0.25">
      <c r="I33" s="6" t="s">
        <v>30</v>
      </c>
      <c r="J33" s="31">
        <v>3.1249999999999997E-3</v>
      </c>
    </row>
    <row r="34" spans="9:10" ht="15.75" thickBot="1" x14ac:dyDescent="0.3">
      <c r="I34" s="8" t="s">
        <v>29</v>
      </c>
      <c r="J34" s="32">
        <v>4.0509259259259257E-3</v>
      </c>
    </row>
  </sheetData>
  <sortState xmlns:xlrd2="http://schemas.microsoft.com/office/spreadsheetml/2017/richdata2" ref="I30:J34">
    <sortCondition ref="J30:J34"/>
  </sortState>
  <conditionalFormatting sqref="L2:L13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{0AE88206-31D4-4E49-9257-B493052F7665}</x14:id>
        </ext>
      </extLst>
    </cfRule>
  </conditionalFormatting>
  <pageMargins left="0.7" right="0.7" top="0.78740157499999996" bottom="0.78740157499999996" header="0.3" footer="0.3"/>
  <pageSetup paperSize="9" orientation="portrait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AE88206-31D4-4E49-9257-B493052F7665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L2:L13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86A93-3488-4C2D-B093-71653B8E2B0B}">
  <dimension ref="A1:N30"/>
  <sheetViews>
    <sheetView tabSelected="1" workbookViewId="0"/>
  </sheetViews>
  <sheetFormatPr defaultRowHeight="15" x14ac:dyDescent="0.25"/>
  <cols>
    <col min="1" max="1" width="13.28515625" bestFit="1" customWidth="1"/>
    <col min="2" max="2" width="21" bestFit="1" customWidth="1"/>
    <col min="6" max="6" width="3" bestFit="1" customWidth="1"/>
    <col min="8" max="8" width="20.5703125" bestFit="1" customWidth="1"/>
    <col min="10" max="10" width="3" bestFit="1" customWidth="1"/>
    <col min="12" max="12" width="3" bestFit="1" customWidth="1"/>
    <col min="14" max="14" width="9.42578125" customWidth="1"/>
    <col min="16" max="16" width="21" bestFit="1" customWidth="1"/>
  </cols>
  <sheetData>
    <row r="1" spans="1:14" ht="15.75" thickBot="1" x14ac:dyDescent="0.3">
      <c r="A1" t="s">
        <v>37</v>
      </c>
      <c r="C1" s="34" t="s">
        <v>24</v>
      </c>
      <c r="D1" s="34" t="s">
        <v>25</v>
      </c>
      <c r="E1" s="34"/>
      <c r="H1" s="20" t="s">
        <v>33</v>
      </c>
      <c r="I1" s="21" t="s">
        <v>24</v>
      </c>
      <c r="J1" s="22"/>
      <c r="K1" s="22" t="s">
        <v>25</v>
      </c>
      <c r="L1" s="39"/>
      <c r="M1" s="46" t="s">
        <v>42</v>
      </c>
      <c r="N1" s="25" t="s">
        <v>43</v>
      </c>
    </row>
    <row r="2" spans="1:14" x14ac:dyDescent="0.25">
      <c r="A2">
        <v>18</v>
      </c>
      <c r="B2" s="51" t="s">
        <v>17</v>
      </c>
      <c r="C2">
        <v>36.04</v>
      </c>
      <c r="D2">
        <v>35.130000000000003</v>
      </c>
      <c r="E2">
        <f t="shared" ref="E2:E26" si="0">C2+D2</f>
        <v>71.17</v>
      </c>
      <c r="F2">
        <f t="shared" ref="F2:F26" si="1">_xlfn.RANK.EQ(E2,E$2:E$26,1)</f>
        <v>1</v>
      </c>
      <c r="H2" s="17" t="s">
        <v>17</v>
      </c>
      <c r="I2" s="36">
        <v>36.04</v>
      </c>
      <c r="J2" s="35">
        <f t="shared" ref="J2:J14" si="2">_xlfn.RANK.EQ(I2,I$2:I$14,1)</f>
        <v>1</v>
      </c>
      <c r="K2" s="35">
        <v>35.130000000000003</v>
      </c>
      <c r="L2" s="40">
        <f t="shared" ref="L2:L14" si="3">_xlfn.RANK.EQ(K2,K$2:K$14,1)</f>
        <v>1</v>
      </c>
      <c r="M2" s="47">
        <f t="shared" ref="M2:M14" si="4">I2+K2</f>
        <v>71.17</v>
      </c>
      <c r="N2" s="43">
        <f t="shared" ref="N2:N14" si="5">_xlfn.RANK.EQ(M2,M$2:M$14,1)</f>
        <v>1</v>
      </c>
    </row>
    <row r="3" spans="1:14" x14ac:dyDescent="0.25">
      <c r="A3">
        <v>20</v>
      </c>
      <c r="B3" s="51" t="s">
        <v>14</v>
      </c>
      <c r="C3">
        <v>36.58</v>
      </c>
      <c r="D3">
        <v>36.24</v>
      </c>
      <c r="E3">
        <f t="shared" si="0"/>
        <v>72.819999999999993</v>
      </c>
      <c r="F3">
        <f t="shared" si="1"/>
        <v>2</v>
      </c>
      <c r="H3" s="18" t="s">
        <v>14</v>
      </c>
      <c r="I3" s="37">
        <v>36.58</v>
      </c>
      <c r="J3" s="4">
        <f t="shared" si="2"/>
        <v>2</v>
      </c>
      <c r="K3" s="4">
        <v>36.24</v>
      </c>
      <c r="L3" s="41">
        <f t="shared" si="3"/>
        <v>3</v>
      </c>
      <c r="M3" s="48">
        <f t="shared" si="4"/>
        <v>72.819999999999993</v>
      </c>
      <c r="N3" s="44">
        <f t="shared" si="5"/>
        <v>2</v>
      </c>
    </row>
    <row r="4" spans="1:14" x14ac:dyDescent="0.25">
      <c r="A4">
        <v>29</v>
      </c>
      <c r="B4" s="51" t="s">
        <v>0</v>
      </c>
      <c r="C4">
        <v>37.35</v>
      </c>
      <c r="D4">
        <v>35.840000000000003</v>
      </c>
      <c r="E4">
        <f t="shared" si="0"/>
        <v>73.19</v>
      </c>
      <c r="F4">
        <f t="shared" si="1"/>
        <v>3</v>
      </c>
      <c r="H4" s="18" t="s">
        <v>0</v>
      </c>
      <c r="I4" s="37">
        <v>37.35</v>
      </c>
      <c r="J4" s="4">
        <f t="shared" si="2"/>
        <v>3</v>
      </c>
      <c r="K4" s="4">
        <v>35.840000000000003</v>
      </c>
      <c r="L4" s="41">
        <f t="shared" si="3"/>
        <v>2</v>
      </c>
      <c r="M4" s="48">
        <f t="shared" si="4"/>
        <v>73.19</v>
      </c>
      <c r="N4" s="44">
        <f t="shared" si="5"/>
        <v>3</v>
      </c>
    </row>
    <row r="5" spans="1:14" x14ac:dyDescent="0.25">
      <c r="A5">
        <v>16</v>
      </c>
      <c r="B5" s="51" t="s">
        <v>39</v>
      </c>
      <c r="C5">
        <v>39.89</v>
      </c>
      <c r="D5">
        <v>36.56</v>
      </c>
      <c r="E5">
        <f t="shared" si="0"/>
        <v>76.45</v>
      </c>
      <c r="F5">
        <f t="shared" si="1"/>
        <v>4</v>
      </c>
      <c r="H5" s="18" t="s">
        <v>39</v>
      </c>
      <c r="I5" s="37">
        <v>39.89</v>
      </c>
      <c r="J5" s="4">
        <f t="shared" si="2"/>
        <v>4</v>
      </c>
      <c r="K5" s="4">
        <v>36.56</v>
      </c>
      <c r="L5" s="41">
        <f t="shared" si="3"/>
        <v>4</v>
      </c>
      <c r="M5" s="48">
        <f t="shared" si="4"/>
        <v>76.45</v>
      </c>
      <c r="N5" s="44">
        <f t="shared" si="5"/>
        <v>4</v>
      </c>
    </row>
    <row r="6" spans="1:14" x14ac:dyDescent="0.25">
      <c r="A6">
        <v>21</v>
      </c>
      <c r="B6" s="51" t="s">
        <v>4</v>
      </c>
      <c r="C6">
        <v>39.68</v>
      </c>
      <c r="D6">
        <v>39.049999999999997</v>
      </c>
      <c r="E6">
        <f t="shared" si="0"/>
        <v>78.72999999999999</v>
      </c>
      <c r="F6">
        <f t="shared" si="1"/>
        <v>5</v>
      </c>
      <c r="H6" s="18" t="s">
        <v>20</v>
      </c>
      <c r="I6" s="37">
        <v>40.020000000000003</v>
      </c>
      <c r="J6" s="4">
        <f t="shared" si="2"/>
        <v>5</v>
      </c>
      <c r="K6" s="4">
        <v>40.33</v>
      </c>
      <c r="L6" s="41">
        <f t="shared" si="3"/>
        <v>5</v>
      </c>
      <c r="M6" s="48">
        <f t="shared" si="4"/>
        <v>80.349999999999994</v>
      </c>
      <c r="N6" s="44">
        <f t="shared" si="5"/>
        <v>5</v>
      </c>
    </row>
    <row r="7" spans="1:14" x14ac:dyDescent="0.25">
      <c r="A7">
        <v>30</v>
      </c>
      <c r="B7" s="51" t="s">
        <v>41</v>
      </c>
      <c r="C7">
        <v>40.6</v>
      </c>
      <c r="D7">
        <v>39.590000000000003</v>
      </c>
      <c r="E7">
        <f t="shared" si="0"/>
        <v>80.19</v>
      </c>
      <c r="F7">
        <f t="shared" si="1"/>
        <v>6</v>
      </c>
      <c r="H7" s="18" t="s">
        <v>18</v>
      </c>
      <c r="I7" s="37">
        <v>41.93</v>
      </c>
      <c r="J7" s="4">
        <f t="shared" si="2"/>
        <v>6</v>
      </c>
      <c r="K7" s="4">
        <v>41.3</v>
      </c>
      <c r="L7" s="41">
        <f t="shared" si="3"/>
        <v>6</v>
      </c>
      <c r="M7" s="48">
        <f t="shared" si="4"/>
        <v>83.22999999999999</v>
      </c>
      <c r="N7" s="44">
        <f t="shared" si="5"/>
        <v>6</v>
      </c>
    </row>
    <row r="8" spans="1:14" x14ac:dyDescent="0.25">
      <c r="A8">
        <v>11</v>
      </c>
      <c r="B8" s="51" t="s">
        <v>20</v>
      </c>
      <c r="C8">
        <v>40.020000000000003</v>
      </c>
      <c r="D8">
        <v>40.33</v>
      </c>
      <c r="E8">
        <f t="shared" si="0"/>
        <v>80.349999999999994</v>
      </c>
      <c r="F8">
        <f t="shared" si="1"/>
        <v>7</v>
      </c>
      <c r="H8" s="18" t="s">
        <v>10</v>
      </c>
      <c r="I8" s="37">
        <v>43.53</v>
      </c>
      <c r="J8" s="4">
        <f t="shared" si="2"/>
        <v>7</v>
      </c>
      <c r="K8" s="4">
        <v>43.92</v>
      </c>
      <c r="L8" s="41">
        <f t="shared" si="3"/>
        <v>7</v>
      </c>
      <c r="M8" s="48">
        <f t="shared" si="4"/>
        <v>87.45</v>
      </c>
      <c r="N8" s="44">
        <f t="shared" si="5"/>
        <v>7</v>
      </c>
    </row>
    <row r="9" spans="1:14" x14ac:dyDescent="0.25">
      <c r="A9">
        <v>19</v>
      </c>
      <c r="B9" t="s">
        <v>23</v>
      </c>
      <c r="C9">
        <v>41.8</v>
      </c>
      <c r="D9">
        <v>40.54</v>
      </c>
      <c r="E9">
        <f t="shared" si="0"/>
        <v>82.34</v>
      </c>
      <c r="F9">
        <f t="shared" si="1"/>
        <v>8</v>
      </c>
      <c r="H9" s="18" t="s">
        <v>40</v>
      </c>
      <c r="I9" s="37">
        <v>45.24</v>
      </c>
      <c r="J9" s="4">
        <f t="shared" si="2"/>
        <v>8</v>
      </c>
      <c r="K9" s="4">
        <v>44.81</v>
      </c>
      <c r="L9" s="41">
        <f t="shared" si="3"/>
        <v>8</v>
      </c>
      <c r="M9" s="48">
        <f t="shared" si="4"/>
        <v>90.050000000000011</v>
      </c>
      <c r="N9" s="44">
        <f t="shared" si="5"/>
        <v>8</v>
      </c>
    </row>
    <row r="10" spans="1:14" x14ac:dyDescent="0.25">
      <c r="A10">
        <v>1</v>
      </c>
      <c r="B10" s="51" t="s">
        <v>18</v>
      </c>
      <c r="C10">
        <v>41.93</v>
      </c>
      <c r="D10">
        <v>41.3</v>
      </c>
      <c r="E10">
        <f t="shared" si="0"/>
        <v>83.22999999999999</v>
      </c>
      <c r="F10">
        <f t="shared" si="1"/>
        <v>9</v>
      </c>
      <c r="H10" s="18" t="s">
        <v>38</v>
      </c>
      <c r="I10" s="37">
        <v>46.54</v>
      </c>
      <c r="J10" s="4">
        <f t="shared" si="2"/>
        <v>9</v>
      </c>
      <c r="K10" s="4">
        <v>46.33</v>
      </c>
      <c r="L10" s="41">
        <f t="shared" si="3"/>
        <v>11</v>
      </c>
      <c r="M10" s="48">
        <f t="shared" si="4"/>
        <v>92.87</v>
      </c>
      <c r="N10" s="44">
        <f t="shared" si="5"/>
        <v>9</v>
      </c>
    </row>
    <row r="11" spans="1:14" x14ac:dyDescent="0.25">
      <c r="A11">
        <v>31</v>
      </c>
      <c r="B11" t="s">
        <v>15</v>
      </c>
      <c r="C11">
        <v>41.92</v>
      </c>
      <c r="D11">
        <v>41.34</v>
      </c>
      <c r="E11">
        <f t="shared" si="0"/>
        <v>83.26</v>
      </c>
      <c r="F11">
        <f t="shared" si="1"/>
        <v>10</v>
      </c>
      <c r="H11" s="18" t="s">
        <v>6</v>
      </c>
      <c r="I11" s="37">
        <v>47.67</v>
      </c>
      <c r="J11" s="4">
        <f t="shared" si="2"/>
        <v>13</v>
      </c>
      <c r="K11" s="4">
        <v>45.23</v>
      </c>
      <c r="L11" s="41">
        <f t="shared" si="3"/>
        <v>9</v>
      </c>
      <c r="M11" s="48">
        <f t="shared" si="4"/>
        <v>92.9</v>
      </c>
      <c r="N11" s="44">
        <f t="shared" si="5"/>
        <v>10</v>
      </c>
    </row>
    <row r="12" spans="1:14" x14ac:dyDescent="0.25">
      <c r="A12">
        <v>4</v>
      </c>
      <c r="B12" t="s">
        <v>11</v>
      </c>
      <c r="C12">
        <v>42.21</v>
      </c>
      <c r="D12">
        <v>41.37</v>
      </c>
      <c r="E12">
        <f t="shared" si="0"/>
        <v>83.58</v>
      </c>
      <c r="F12">
        <f t="shared" si="1"/>
        <v>11</v>
      </c>
      <c r="H12" s="18" t="s">
        <v>16</v>
      </c>
      <c r="I12" s="37">
        <v>46.86</v>
      </c>
      <c r="J12" s="4">
        <f t="shared" si="2"/>
        <v>10</v>
      </c>
      <c r="K12" s="4">
        <v>46.13</v>
      </c>
      <c r="L12" s="41">
        <f t="shared" si="3"/>
        <v>10</v>
      </c>
      <c r="M12" s="48">
        <f t="shared" si="4"/>
        <v>92.990000000000009</v>
      </c>
      <c r="N12" s="44">
        <f t="shared" si="5"/>
        <v>11</v>
      </c>
    </row>
    <row r="13" spans="1:14" x14ac:dyDescent="0.25">
      <c r="A13">
        <v>5</v>
      </c>
      <c r="B13" t="s">
        <v>7</v>
      </c>
      <c r="C13">
        <v>41.95</v>
      </c>
      <c r="D13">
        <v>42.56</v>
      </c>
      <c r="E13">
        <f t="shared" si="0"/>
        <v>84.51</v>
      </c>
      <c r="F13">
        <f t="shared" si="1"/>
        <v>12</v>
      </c>
      <c r="H13" s="18" t="s">
        <v>3</v>
      </c>
      <c r="I13" s="37">
        <v>47.06</v>
      </c>
      <c r="J13" s="4">
        <f t="shared" si="2"/>
        <v>12</v>
      </c>
      <c r="K13" s="4">
        <v>46.9</v>
      </c>
      <c r="L13" s="41">
        <f t="shared" si="3"/>
        <v>12</v>
      </c>
      <c r="M13" s="48">
        <f t="shared" si="4"/>
        <v>93.960000000000008</v>
      </c>
      <c r="N13" s="44">
        <f t="shared" si="5"/>
        <v>12</v>
      </c>
    </row>
    <row r="14" spans="1:14" ht="15.75" thickBot="1" x14ac:dyDescent="0.3">
      <c r="A14">
        <v>10</v>
      </c>
      <c r="B14" s="51" t="s">
        <v>19</v>
      </c>
      <c r="C14">
        <v>42.87</v>
      </c>
      <c r="D14">
        <v>43.32</v>
      </c>
      <c r="E14">
        <f t="shared" si="0"/>
        <v>86.19</v>
      </c>
      <c r="F14">
        <f t="shared" si="1"/>
        <v>13</v>
      </c>
      <c r="H14" s="19" t="s">
        <v>12</v>
      </c>
      <c r="I14" s="38">
        <v>47.03</v>
      </c>
      <c r="J14" s="9">
        <f t="shared" si="2"/>
        <v>11</v>
      </c>
      <c r="K14" s="9">
        <v>48.29</v>
      </c>
      <c r="L14" s="42">
        <f t="shared" si="3"/>
        <v>13</v>
      </c>
      <c r="M14" s="49">
        <f t="shared" si="4"/>
        <v>95.32</v>
      </c>
      <c r="N14" s="45">
        <f t="shared" si="5"/>
        <v>13</v>
      </c>
    </row>
    <row r="15" spans="1:14" ht="15.75" thickBot="1" x14ac:dyDescent="0.3">
      <c r="A15">
        <v>27</v>
      </c>
      <c r="B15" t="s">
        <v>10</v>
      </c>
      <c r="C15">
        <v>43.53</v>
      </c>
      <c r="D15">
        <v>43.92</v>
      </c>
      <c r="E15">
        <f t="shared" si="0"/>
        <v>87.45</v>
      </c>
      <c r="F15">
        <f t="shared" si="1"/>
        <v>14</v>
      </c>
    </row>
    <row r="16" spans="1:14" ht="15.75" thickBot="1" x14ac:dyDescent="0.3">
      <c r="A16">
        <v>25</v>
      </c>
      <c r="B16" t="s">
        <v>40</v>
      </c>
      <c r="C16">
        <v>45.24</v>
      </c>
      <c r="D16">
        <v>44.81</v>
      </c>
      <c r="E16">
        <f t="shared" si="0"/>
        <v>90.050000000000011</v>
      </c>
      <c r="F16">
        <f t="shared" si="1"/>
        <v>15</v>
      </c>
      <c r="H16" s="20" t="s">
        <v>34</v>
      </c>
      <c r="I16" s="21" t="s">
        <v>24</v>
      </c>
      <c r="J16" s="22"/>
      <c r="K16" s="22" t="s">
        <v>25</v>
      </c>
      <c r="L16" s="50"/>
      <c r="M16" s="46" t="s">
        <v>42</v>
      </c>
      <c r="N16" s="25" t="s">
        <v>43</v>
      </c>
    </row>
    <row r="17" spans="1:14" x14ac:dyDescent="0.25">
      <c r="A17">
        <v>12</v>
      </c>
      <c r="B17" t="s">
        <v>22</v>
      </c>
      <c r="C17">
        <v>46.06</v>
      </c>
      <c r="D17">
        <v>45.93</v>
      </c>
      <c r="E17">
        <f t="shared" si="0"/>
        <v>91.990000000000009</v>
      </c>
      <c r="F17">
        <f t="shared" si="1"/>
        <v>16</v>
      </c>
      <c r="H17" s="17" t="s">
        <v>4</v>
      </c>
      <c r="I17" s="36">
        <v>39.68</v>
      </c>
      <c r="J17" s="35">
        <f t="shared" ref="J17:J22" si="6">_xlfn.RANK.EQ(I17,I$17:I$22,1)</f>
        <v>1</v>
      </c>
      <c r="K17" s="35">
        <v>39.049999999999997</v>
      </c>
      <c r="L17" s="40">
        <f t="shared" ref="L17:L22" si="7">_xlfn.RANK.EQ(K17,K$17:K$22,1)</f>
        <v>1</v>
      </c>
      <c r="M17" s="47">
        <f t="shared" ref="M17:M22" si="8">I17+K17</f>
        <v>78.72999999999999</v>
      </c>
      <c r="N17" s="43">
        <f t="shared" ref="N17:N22" si="9">_xlfn.RANK.EQ(M17,M$17:M$22,1)</f>
        <v>1</v>
      </c>
    </row>
    <row r="18" spans="1:14" x14ac:dyDescent="0.25">
      <c r="A18">
        <v>14</v>
      </c>
      <c r="B18" s="51" t="s">
        <v>38</v>
      </c>
      <c r="C18">
        <v>46.54</v>
      </c>
      <c r="D18">
        <v>46.33</v>
      </c>
      <c r="E18">
        <f t="shared" si="0"/>
        <v>92.87</v>
      </c>
      <c r="F18">
        <f t="shared" si="1"/>
        <v>17</v>
      </c>
      <c r="H18" s="18" t="s">
        <v>41</v>
      </c>
      <c r="I18" s="37">
        <v>40.6</v>
      </c>
      <c r="J18" s="4">
        <f t="shared" si="6"/>
        <v>2</v>
      </c>
      <c r="K18" s="4">
        <v>39.590000000000003</v>
      </c>
      <c r="L18" s="41">
        <f t="shared" si="7"/>
        <v>2</v>
      </c>
      <c r="M18" s="48">
        <f t="shared" si="8"/>
        <v>80.19</v>
      </c>
      <c r="N18" s="44">
        <f t="shared" si="9"/>
        <v>2</v>
      </c>
    </row>
    <row r="19" spans="1:14" x14ac:dyDescent="0.25">
      <c r="A19">
        <v>3</v>
      </c>
      <c r="B19" s="51" t="s">
        <v>6</v>
      </c>
      <c r="C19">
        <v>47.67</v>
      </c>
      <c r="D19">
        <v>45.23</v>
      </c>
      <c r="E19">
        <f t="shared" si="0"/>
        <v>92.9</v>
      </c>
      <c r="F19">
        <f t="shared" si="1"/>
        <v>18</v>
      </c>
      <c r="H19" s="18" t="s">
        <v>15</v>
      </c>
      <c r="I19" s="37">
        <v>41.92</v>
      </c>
      <c r="J19" s="4">
        <f t="shared" si="6"/>
        <v>3</v>
      </c>
      <c r="K19" s="4">
        <v>41.34</v>
      </c>
      <c r="L19" s="41">
        <f t="shared" si="7"/>
        <v>3</v>
      </c>
      <c r="M19" s="48">
        <f t="shared" si="8"/>
        <v>83.26</v>
      </c>
      <c r="N19" s="44">
        <f t="shared" si="9"/>
        <v>3</v>
      </c>
    </row>
    <row r="20" spans="1:14" x14ac:dyDescent="0.25">
      <c r="A20">
        <v>26</v>
      </c>
      <c r="B20" s="51" t="s">
        <v>16</v>
      </c>
      <c r="C20">
        <v>46.86</v>
      </c>
      <c r="D20">
        <v>46.13</v>
      </c>
      <c r="E20">
        <f t="shared" si="0"/>
        <v>92.990000000000009</v>
      </c>
      <c r="F20">
        <f t="shared" si="1"/>
        <v>19</v>
      </c>
      <c r="H20" s="18" t="s">
        <v>11</v>
      </c>
      <c r="I20" s="37">
        <v>42.21</v>
      </c>
      <c r="J20" s="4">
        <f t="shared" si="6"/>
        <v>5</v>
      </c>
      <c r="K20" s="4">
        <v>41.37</v>
      </c>
      <c r="L20" s="41">
        <f t="shared" si="7"/>
        <v>4</v>
      </c>
      <c r="M20" s="48">
        <f t="shared" si="8"/>
        <v>83.58</v>
      </c>
      <c r="N20" s="44">
        <f t="shared" si="9"/>
        <v>4</v>
      </c>
    </row>
    <row r="21" spans="1:14" x14ac:dyDescent="0.25">
      <c r="A21">
        <v>6</v>
      </c>
      <c r="B21" s="51" t="s">
        <v>3</v>
      </c>
      <c r="C21">
        <v>47.06</v>
      </c>
      <c r="D21">
        <v>46.9</v>
      </c>
      <c r="E21">
        <f t="shared" si="0"/>
        <v>93.960000000000008</v>
      </c>
      <c r="F21">
        <f t="shared" si="1"/>
        <v>20</v>
      </c>
      <c r="H21" s="18" t="s">
        <v>7</v>
      </c>
      <c r="I21" s="37">
        <v>41.95</v>
      </c>
      <c r="J21" s="4">
        <f t="shared" si="6"/>
        <v>4</v>
      </c>
      <c r="K21" s="4">
        <v>42.56</v>
      </c>
      <c r="L21" s="41">
        <f t="shared" si="7"/>
        <v>5</v>
      </c>
      <c r="M21" s="48">
        <f t="shared" si="8"/>
        <v>84.51</v>
      </c>
      <c r="N21" s="44">
        <f t="shared" si="9"/>
        <v>5</v>
      </c>
    </row>
    <row r="22" spans="1:14" ht="15.75" thickBot="1" x14ac:dyDescent="0.3">
      <c r="A22">
        <v>28</v>
      </c>
      <c r="B22" s="51" t="s">
        <v>12</v>
      </c>
      <c r="C22">
        <v>47.03</v>
      </c>
      <c r="D22">
        <v>48.29</v>
      </c>
      <c r="E22">
        <f t="shared" si="0"/>
        <v>95.32</v>
      </c>
      <c r="F22">
        <f t="shared" si="1"/>
        <v>21</v>
      </c>
      <c r="H22" s="19" t="s">
        <v>19</v>
      </c>
      <c r="I22" s="38">
        <v>42.87</v>
      </c>
      <c r="J22" s="9">
        <f t="shared" si="6"/>
        <v>6</v>
      </c>
      <c r="K22" s="9">
        <v>43.32</v>
      </c>
      <c r="L22" s="42">
        <f t="shared" si="7"/>
        <v>6</v>
      </c>
      <c r="M22" s="49">
        <f t="shared" si="8"/>
        <v>86.19</v>
      </c>
      <c r="N22" s="45">
        <f t="shared" si="9"/>
        <v>6</v>
      </c>
    </row>
    <row r="23" spans="1:14" ht="15.75" thickBot="1" x14ac:dyDescent="0.3">
      <c r="A23">
        <v>9</v>
      </c>
      <c r="B23" t="s">
        <v>28</v>
      </c>
      <c r="C23">
        <v>49.28</v>
      </c>
      <c r="D23">
        <v>49.75</v>
      </c>
      <c r="E23">
        <f t="shared" si="0"/>
        <v>99.03</v>
      </c>
      <c r="F23">
        <f t="shared" si="1"/>
        <v>22</v>
      </c>
    </row>
    <row r="24" spans="1:14" ht="15.75" thickBot="1" x14ac:dyDescent="0.3">
      <c r="A24">
        <v>8</v>
      </c>
      <c r="B24" t="s">
        <v>26</v>
      </c>
      <c r="C24">
        <v>51.62</v>
      </c>
      <c r="D24">
        <v>48.1</v>
      </c>
      <c r="E24">
        <f t="shared" si="0"/>
        <v>99.72</v>
      </c>
      <c r="F24">
        <f t="shared" si="1"/>
        <v>23</v>
      </c>
      <c r="H24" s="20" t="s">
        <v>35</v>
      </c>
      <c r="I24" s="21" t="s">
        <v>24</v>
      </c>
      <c r="J24" s="22"/>
      <c r="K24" s="22" t="s">
        <v>25</v>
      </c>
      <c r="L24" s="50"/>
      <c r="M24" s="46" t="s">
        <v>42</v>
      </c>
      <c r="N24" s="25" t="s">
        <v>43</v>
      </c>
    </row>
    <row r="25" spans="1:14" x14ac:dyDescent="0.25">
      <c r="A25">
        <v>7</v>
      </c>
      <c r="B25" t="s">
        <v>27</v>
      </c>
      <c r="C25">
        <v>51.05</v>
      </c>
      <c r="D25">
        <v>48.77</v>
      </c>
      <c r="E25">
        <f t="shared" si="0"/>
        <v>99.82</v>
      </c>
      <c r="F25">
        <f t="shared" si="1"/>
        <v>24</v>
      </c>
      <c r="H25" s="17" t="s">
        <v>23</v>
      </c>
      <c r="I25" s="36">
        <v>41.8</v>
      </c>
      <c r="J25" s="35">
        <f t="shared" ref="J25:J30" si="10">_xlfn.RANK.EQ(I25,I$25:I$30,1)</f>
        <v>1</v>
      </c>
      <c r="K25" s="35">
        <v>40.54</v>
      </c>
      <c r="L25" s="40">
        <f t="shared" ref="L25:L30" si="11">_xlfn.RANK.EQ(K25,K$25:K$30,1)</f>
        <v>1</v>
      </c>
      <c r="M25" s="47">
        <f t="shared" ref="M25:M30" si="12">I25+K25</f>
        <v>82.34</v>
      </c>
      <c r="N25" s="43">
        <f t="shared" ref="N25:N30" si="13">_xlfn.RANK.EQ(M25,M$25:M$30,1)</f>
        <v>1</v>
      </c>
    </row>
    <row r="26" spans="1:14" x14ac:dyDescent="0.25">
      <c r="A26">
        <v>2</v>
      </c>
      <c r="B26" t="s">
        <v>44</v>
      </c>
      <c r="C26">
        <v>52.99</v>
      </c>
      <c r="D26">
        <v>52.53</v>
      </c>
      <c r="E26">
        <f t="shared" si="0"/>
        <v>105.52000000000001</v>
      </c>
      <c r="F26">
        <f t="shared" si="1"/>
        <v>25</v>
      </c>
      <c r="H26" s="18" t="s">
        <v>22</v>
      </c>
      <c r="I26" s="37">
        <v>46.06</v>
      </c>
      <c r="J26" s="4">
        <f t="shared" si="10"/>
        <v>2</v>
      </c>
      <c r="K26" s="4">
        <v>45.93</v>
      </c>
      <c r="L26" s="41">
        <f t="shared" si="11"/>
        <v>2</v>
      </c>
      <c r="M26" s="48">
        <f t="shared" si="12"/>
        <v>91.990000000000009</v>
      </c>
      <c r="N26" s="44">
        <f t="shared" si="13"/>
        <v>2</v>
      </c>
    </row>
    <row r="27" spans="1:14" x14ac:dyDescent="0.25">
      <c r="H27" s="18" t="s">
        <v>28</v>
      </c>
      <c r="I27" s="37">
        <v>49.28</v>
      </c>
      <c r="J27" s="4">
        <f t="shared" si="10"/>
        <v>3</v>
      </c>
      <c r="K27" s="4">
        <v>49.75</v>
      </c>
      <c r="L27" s="41">
        <f t="shared" si="11"/>
        <v>5</v>
      </c>
      <c r="M27" s="48">
        <f t="shared" si="12"/>
        <v>99.03</v>
      </c>
      <c r="N27" s="44">
        <f t="shared" si="13"/>
        <v>3</v>
      </c>
    </row>
    <row r="28" spans="1:14" x14ac:dyDescent="0.25">
      <c r="H28" s="18" t="s">
        <v>26</v>
      </c>
      <c r="I28" s="37">
        <v>51.62</v>
      </c>
      <c r="J28" s="4">
        <f t="shared" si="10"/>
        <v>5</v>
      </c>
      <c r="K28" s="4">
        <v>48.1</v>
      </c>
      <c r="L28" s="41">
        <f t="shared" si="11"/>
        <v>3</v>
      </c>
      <c r="M28" s="48">
        <f t="shared" si="12"/>
        <v>99.72</v>
      </c>
      <c r="N28" s="44">
        <f t="shared" si="13"/>
        <v>4</v>
      </c>
    </row>
    <row r="29" spans="1:14" x14ac:dyDescent="0.25">
      <c r="H29" s="18" t="s">
        <v>27</v>
      </c>
      <c r="I29" s="37">
        <v>51.05</v>
      </c>
      <c r="J29" s="4">
        <f t="shared" si="10"/>
        <v>4</v>
      </c>
      <c r="K29" s="4">
        <v>48.77</v>
      </c>
      <c r="L29" s="41">
        <f t="shared" si="11"/>
        <v>4</v>
      </c>
      <c r="M29" s="48">
        <f t="shared" si="12"/>
        <v>99.82</v>
      </c>
      <c r="N29" s="44">
        <f t="shared" si="13"/>
        <v>5</v>
      </c>
    </row>
    <row r="30" spans="1:14" ht="15.75" thickBot="1" x14ac:dyDescent="0.3">
      <c r="H30" s="19" t="s">
        <v>5</v>
      </c>
      <c r="I30" s="38">
        <v>52.99</v>
      </c>
      <c r="J30" s="9">
        <f t="shared" si="10"/>
        <v>6</v>
      </c>
      <c r="K30" s="9">
        <v>52.53</v>
      </c>
      <c r="L30" s="42">
        <f t="shared" si="11"/>
        <v>6</v>
      </c>
      <c r="M30" s="49">
        <f t="shared" si="12"/>
        <v>105.52000000000001</v>
      </c>
      <c r="N30" s="45">
        <f t="shared" si="13"/>
        <v>6</v>
      </c>
    </row>
  </sheetData>
  <sortState xmlns:xlrd2="http://schemas.microsoft.com/office/spreadsheetml/2017/richdata2" ref="A2:F26">
    <sortCondition ref="F2:F26"/>
  </sortState>
  <pageMargins left="0.7" right="0.7" top="0.78740157499999996" bottom="0.78740157499999996" header="0.3" footer="0.3"/>
  <ignoredErrors>
    <ignoredError sqref="M2:M14 M17:M22 M25:M3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Běžky</vt:lpstr>
      <vt:lpstr>Slalom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</dc:creator>
  <cp:lastModifiedBy>michal</cp:lastModifiedBy>
  <dcterms:created xsi:type="dcterms:W3CDTF">2022-03-28T06:39:33Z</dcterms:created>
  <dcterms:modified xsi:type="dcterms:W3CDTF">2022-03-28T12:34:03Z</dcterms:modified>
</cp:coreProperties>
</file>